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资产管理情况打分表 " sheetId="2" r:id="rId1"/>
  </sheets>
  <definedNames>
    <definedName name="_xlnm.Print_Titles" localSheetId="0">'部门资产管理情况打分表 '!$1:$4</definedName>
  </definedNames>
  <calcPr calcId="144525"/>
</workbook>
</file>

<file path=xl/sharedStrings.xml><?xml version="1.0" encoding="utf-8"?>
<sst xmlns="http://schemas.openxmlformats.org/spreadsheetml/2006/main" count="65" uniqueCount="60">
  <si>
    <t>南京城市职业学院（南京开放大学）
2022年资产清查情况评优打分表</t>
  </si>
  <si>
    <t>序号</t>
  </si>
  <si>
    <t>部门名称</t>
  </si>
  <si>
    <t>部门人数</t>
  </si>
  <si>
    <r>
      <t xml:space="preserve">评优人数
</t>
    </r>
    <r>
      <rPr>
        <sz val="11"/>
        <color rgb="FFFF0000"/>
        <rFont val="等线"/>
        <charset val="134"/>
        <scheme val="minor"/>
      </rPr>
      <t>（1-7名部门人数30%，7-14名部门人数20%，15-22名部门人数10%）</t>
    </r>
  </si>
  <si>
    <r>
      <t>管理资产数量
（10分）</t>
    </r>
    <r>
      <rPr>
        <b/>
        <sz val="14"/>
        <color theme="1"/>
        <rFont val="等线"/>
        <charset val="134"/>
        <scheme val="minor"/>
      </rPr>
      <t xml:space="preserve">
</t>
    </r>
    <r>
      <rPr>
        <sz val="11"/>
        <color rgb="FFFF0000"/>
        <rFont val="等线"/>
        <charset val="134"/>
        <scheme val="minor"/>
      </rPr>
      <t>（管理数量最多的4个部门10分，排名每靠后2名减1分）</t>
    </r>
  </si>
  <si>
    <r>
      <rPr>
        <b/>
        <sz val="18"/>
        <color theme="1"/>
        <rFont val="等线"/>
        <charset val="134"/>
        <scheme val="minor"/>
      </rPr>
      <t>资产管理情况评价
（80分）</t>
    </r>
    <r>
      <rPr>
        <b/>
        <sz val="12"/>
        <color theme="1"/>
        <rFont val="等线"/>
        <charset val="134"/>
        <scheme val="minor"/>
      </rPr>
      <t xml:space="preserve">
</t>
    </r>
    <r>
      <rPr>
        <sz val="12"/>
        <color rgb="FFFF0000"/>
        <rFont val="等线"/>
        <charset val="134"/>
        <scheme val="minor"/>
      </rPr>
      <t>（资产信息不准确每件扣1分、资产标签错误或不醒目每件扣1分、资产闲置或超标准配置每件扣1分、有4月1日前待办事项的扣1分）</t>
    </r>
  </si>
  <si>
    <r>
      <rPr>
        <b/>
        <sz val="16"/>
        <color theme="1"/>
        <rFont val="等线"/>
        <charset val="134"/>
        <scheme val="minor"/>
      </rPr>
      <t>资产工作响应情况
（10分）</t>
    </r>
    <r>
      <rPr>
        <b/>
        <sz val="14"/>
        <color theme="1"/>
        <rFont val="等线"/>
        <charset val="134"/>
        <scheme val="minor"/>
      </rPr>
      <t xml:space="preserve">
</t>
    </r>
    <r>
      <rPr>
        <sz val="12"/>
        <color rgb="FFFF0000"/>
        <rFont val="等线"/>
        <charset val="134"/>
        <scheme val="minor"/>
      </rPr>
      <t>（响应最及时的4个部门10分，排名每靠后2名减1分）</t>
    </r>
  </si>
  <si>
    <t>总得分</t>
  </si>
  <si>
    <t>备注</t>
  </si>
  <si>
    <t>资产信息准确
（30分）</t>
  </si>
  <si>
    <t>资产标签规范
（20分）</t>
  </si>
  <si>
    <t>资产使用情况
（20分）</t>
  </si>
  <si>
    <t>未完成调拨情况
（10分）</t>
  </si>
  <si>
    <t>数量</t>
  </si>
  <si>
    <t>得分</t>
  </si>
  <si>
    <t>公共教学部</t>
  </si>
  <si>
    <t>1.办公用台式计算机超标3台
2.文件柜超标4个</t>
  </si>
  <si>
    <t>财务处</t>
  </si>
  <si>
    <t>1.茶几数量超标2件</t>
  </si>
  <si>
    <t>数字财商学院</t>
  </si>
  <si>
    <t>1.28件资产闲置待归还
2.办公用台式计算机超标11台
3.文件柜超标20个
4.办公桌超标4张
5.办公椅超标10张
6.部分资产信息规格型号名称不够规范</t>
  </si>
  <si>
    <t>群团工作部</t>
  </si>
  <si>
    <t xml:space="preserve">1.办公用台式计算机超标4台
2.文件柜超标14个
3.办公桌超标13张
4.办公椅超标17张
5.沙发超标3张
6.茶几超标7张
</t>
  </si>
  <si>
    <t>智能工程学院</t>
  </si>
  <si>
    <t>1.44件闲置资产待归还
2.办公用台式计算机超标12台
3.文件柜超标17个
4.办公桌超标6张
5.办公椅超标2张
6.部分资产分类和名称不够规范</t>
  </si>
  <si>
    <t>教务处</t>
  </si>
  <si>
    <t>1.沙发超标3张
2.办公用台式计算机超标12台
3.文件柜超标47个
4.办公桌超标7张
5.办公椅超标21张
6.茶几超标3张</t>
  </si>
  <si>
    <t>思政教学部（马克思主义学院）</t>
  </si>
  <si>
    <t>1.5件资产闲置待归还</t>
  </si>
  <si>
    <t>质量管理与科研处（图书馆）</t>
  </si>
  <si>
    <t>1.办公用台式计算机超标6台
2.打印机超标2台
3.文件柜超标11个
4.办公桌超标5张
5.部分资产分类和名称不够规范</t>
  </si>
  <si>
    <t>基建处</t>
  </si>
  <si>
    <t>1. 办公桌超标1张
2.写字椅超标2张
3.文件柜超标5张</t>
  </si>
  <si>
    <t>装备与信息技术处</t>
  </si>
  <si>
    <t>1.文件柜超标11个
2.办公桌超标14张
3.办公椅超标15张
4.部分资产信息规格型号名称不够规范</t>
  </si>
  <si>
    <t>康养工程学院</t>
  </si>
  <si>
    <t>1.办公用台式计算机超标8台
2.文件柜超标14个
3.办公桌超标6张
4.办公椅超标43张
5.沙发超标4张
6.部分资产分类和名称不够规范</t>
  </si>
  <si>
    <t>学生处</t>
  </si>
  <si>
    <t xml:space="preserve">1.办公用台式计算机超标8台
2.文件柜超标15个
3.办公桌超标7张
4.办公椅超标5张
5.沙发超标2张
6.茶几超标1张
</t>
  </si>
  <si>
    <t>后勤与安保处</t>
  </si>
  <si>
    <t>1.办公用台式计算机超标10台（监控用未统计在内）
2.部分资产信息规格型号名称不够规范</t>
  </si>
  <si>
    <t>审计处</t>
  </si>
  <si>
    <t>1.打印机超标1台
2.文件柜超标7个</t>
  </si>
  <si>
    <t>组织人事部</t>
  </si>
  <si>
    <t>1.办公用台式计算机超标1台
2.文件柜超标32个
3.办公桌超标5张
4.办公椅超标43张
5.沙发超标1张
6.茶几超标3张
7.茶水柜超标2张
8.部分资产分类和名称不够规范</t>
  </si>
  <si>
    <t>党政办公室</t>
  </si>
  <si>
    <t>1.办公用台式计算机超标20台
2.打印机超标10台
3.文件柜超标29个
4.办公桌超标22张
5.办公椅超标49张
6.沙发超标5张
7.茶几超标5张
8.部分资产分类和名称不够规范</t>
  </si>
  <si>
    <t>招生就业处</t>
  </si>
  <si>
    <t>1.文件柜超标12个
2.办公桌超标10张
3.办公椅超标14张
4.沙发超标2张</t>
  </si>
  <si>
    <t>纪委办公室（监督审查室）</t>
  </si>
  <si>
    <t xml:space="preserve">1.部分资产信息规格型号名称不够规范
2.办公桌超标1张
3.沙发超标准1张
</t>
  </si>
  <si>
    <t>继续教育中心</t>
  </si>
  <si>
    <t>1.盘亏资产1件（办公用台式计算机）
2.5件闲置资产待归还
3.办公用台式计算机超标12台
4.打印机超标10台
5.文件柜超标106个
6.办公桌超标10张
7.办公椅超标15张
8.沙发超标6张
9.部分资产分类和名称不够规范</t>
  </si>
  <si>
    <t>数字文创学院</t>
  </si>
  <si>
    <t>1.8件资产闲置待归还
2.办公用台式计算机超标4台
3.文件柜超标2个
4.办公桌超标7张
5.办公椅超标9张
6.茶几超标3张
7.部分资产信息规格型号名称不够规范</t>
  </si>
  <si>
    <t>社会教育中心</t>
  </si>
  <si>
    <t>1.1件资产闲置待归还
2.办公用台式计算机超标1台
3.办公桌超标9张
4.办公椅超标6张
5.茶几超标1张
6.部分资产信息规格型号名称不够规范</t>
  </si>
  <si>
    <t>宣传部（统战部）</t>
  </si>
  <si>
    <t>1.办公用台式计算机超标7台
2.笔记本计算机超标2台
3.文件柜超标14个
4.茶几超标3张
5.办公椅超标2张
6.沙发超标4张
6.部分资产分类和名称不够规范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</si>
</sst>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);[Red]\(0.0\)"/>
  </numFmts>
  <fonts count="30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10" borderId="19" applyNumberFormat="0" applyAlignment="0" applyProtection="0">
      <alignment vertical="center"/>
    </xf>
    <xf numFmtId="0" fontId="13" fillId="10" borderId="14" applyNumberFormat="0" applyAlignment="0" applyProtection="0">
      <alignment vertical="center"/>
    </xf>
    <xf numFmtId="0" fontId="26" fillId="25" borderId="2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/>
    </xf>
    <xf numFmtId="176" fontId="3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/>
    </xf>
    <xf numFmtId="176" fontId="3" fillId="4" borderId="2" xfId="0" applyNumberFormat="1" applyFont="1" applyFill="1" applyBorder="1" applyAlignment="1">
      <alignment horizontal="center" vertical="center"/>
    </xf>
    <xf numFmtId="177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top" wrapText="1"/>
    </xf>
    <xf numFmtId="0" fontId="0" fillId="4" borderId="2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E2" sqref="E2:E4"/>
    </sheetView>
  </sheetViews>
  <sheetFormatPr defaultColWidth="9" defaultRowHeight="14.25"/>
  <cols>
    <col min="1" max="1" width="9" style="5"/>
    <col min="2" max="2" width="27.375" style="5" customWidth="1"/>
    <col min="3" max="3" width="13.75" style="5" customWidth="1"/>
    <col min="4" max="4" width="13.75" style="5" hidden="1" customWidth="1"/>
    <col min="5" max="5" width="13.75" style="5" customWidth="1"/>
    <col min="6" max="6" width="16" style="6" customWidth="1"/>
    <col min="7" max="7" width="16" style="7" customWidth="1"/>
    <col min="8" max="11" width="19.75" style="5" customWidth="1"/>
    <col min="12" max="12" width="25.25" style="5" customWidth="1"/>
    <col min="13" max="13" width="16" style="5" customWidth="1"/>
    <col min="14" max="14" width="43.875" style="5" customWidth="1"/>
    <col min="15" max="16384" width="9" style="5"/>
  </cols>
  <sheetData>
    <row r="1" ht="54.75" customHeight="1" spans="1:14">
      <c r="A1" s="8" t="s">
        <v>0</v>
      </c>
      <c r="B1" s="8"/>
      <c r="C1" s="8"/>
      <c r="D1" s="8"/>
      <c r="E1" s="8"/>
      <c r="F1" s="9"/>
      <c r="G1" s="9"/>
      <c r="H1" s="8"/>
      <c r="I1" s="8"/>
      <c r="J1" s="8"/>
      <c r="K1" s="8"/>
      <c r="L1" s="8"/>
      <c r="M1" s="8"/>
      <c r="N1" s="8"/>
    </row>
    <row r="2" s="1" customFormat="1" ht="90.75" customHeight="1" spans="1:15">
      <c r="A2" s="10" t="s">
        <v>1</v>
      </c>
      <c r="B2" s="10" t="s">
        <v>2</v>
      </c>
      <c r="C2" s="11" t="s">
        <v>3</v>
      </c>
      <c r="D2" s="12"/>
      <c r="E2" s="13" t="s">
        <v>4</v>
      </c>
      <c r="F2" s="14" t="s">
        <v>5</v>
      </c>
      <c r="G2" s="15"/>
      <c r="H2" s="16" t="s">
        <v>6</v>
      </c>
      <c r="I2" s="32"/>
      <c r="J2" s="32"/>
      <c r="K2" s="33"/>
      <c r="L2" s="34" t="s">
        <v>7</v>
      </c>
      <c r="M2" s="35" t="s">
        <v>8</v>
      </c>
      <c r="N2" s="35" t="s">
        <v>9</v>
      </c>
      <c r="O2" s="36"/>
    </row>
    <row r="3" s="2" customFormat="1" ht="57.75" customHeight="1" spans="1:15">
      <c r="A3" s="10"/>
      <c r="B3" s="10"/>
      <c r="C3" s="17"/>
      <c r="D3" s="1"/>
      <c r="E3" s="1"/>
      <c r="F3" s="18"/>
      <c r="G3" s="19"/>
      <c r="H3" s="20" t="s">
        <v>10</v>
      </c>
      <c r="I3" s="37" t="s">
        <v>11</v>
      </c>
      <c r="J3" s="37" t="s">
        <v>12</v>
      </c>
      <c r="K3" s="37" t="s">
        <v>13</v>
      </c>
      <c r="L3" s="38"/>
      <c r="M3" s="35"/>
      <c r="N3" s="35"/>
      <c r="O3" s="36"/>
    </row>
    <row r="4" s="3" customFormat="1" ht="30.75" customHeight="1" spans="1:15">
      <c r="A4" s="10"/>
      <c r="B4" s="10"/>
      <c r="C4" s="21"/>
      <c r="D4" s="22"/>
      <c r="E4" s="22"/>
      <c r="F4" s="23" t="s">
        <v>14</v>
      </c>
      <c r="G4" s="24" t="s">
        <v>15</v>
      </c>
      <c r="H4" s="25" t="s">
        <v>15</v>
      </c>
      <c r="I4" s="25" t="s">
        <v>15</v>
      </c>
      <c r="J4" s="25" t="s">
        <v>15</v>
      </c>
      <c r="K4" s="25" t="s">
        <v>15</v>
      </c>
      <c r="L4" s="39" t="s">
        <v>15</v>
      </c>
      <c r="M4" s="35"/>
      <c r="N4" s="35"/>
      <c r="O4" s="36"/>
    </row>
    <row r="5" s="4" customFormat="1" ht="36.75" customHeight="1" spans="1:14">
      <c r="A5" s="26">
        <v>1</v>
      </c>
      <c r="B5" s="26" t="s">
        <v>16</v>
      </c>
      <c r="C5" s="26">
        <v>34</v>
      </c>
      <c r="D5" s="26">
        <f>C5*0.3</f>
        <v>10.2</v>
      </c>
      <c r="E5" s="26">
        <f>ROUNDUP(D5,0)</f>
        <v>11</v>
      </c>
      <c r="F5" s="27">
        <v>3234</v>
      </c>
      <c r="G5" s="27">
        <v>9</v>
      </c>
      <c r="H5" s="26">
        <v>29</v>
      </c>
      <c r="I5" s="26">
        <v>20</v>
      </c>
      <c r="J5" s="26">
        <v>18</v>
      </c>
      <c r="K5" s="40">
        <v>10</v>
      </c>
      <c r="L5" s="40">
        <v>10</v>
      </c>
      <c r="M5" s="41">
        <f t="shared" ref="M5:M26" si="0">SUM(G5,H5:L5)</f>
        <v>96</v>
      </c>
      <c r="N5" s="42" t="s">
        <v>17</v>
      </c>
    </row>
    <row r="6" s="4" customFormat="1" ht="36.75" customHeight="1" spans="1:14">
      <c r="A6" s="26">
        <v>2</v>
      </c>
      <c r="B6" s="26" t="s">
        <v>18</v>
      </c>
      <c r="C6" s="26">
        <v>14</v>
      </c>
      <c r="D6" s="26">
        <f t="shared" ref="D6:D11" si="1">C6*0.3</f>
        <v>4.2</v>
      </c>
      <c r="E6" s="26">
        <f t="shared" ref="E6:E26" si="2">ROUNDUP(D6,0)</f>
        <v>5</v>
      </c>
      <c r="F6" s="27">
        <v>258</v>
      </c>
      <c r="G6" s="27">
        <v>3</v>
      </c>
      <c r="H6" s="26">
        <v>30</v>
      </c>
      <c r="I6" s="26">
        <v>20</v>
      </c>
      <c r="J6" s="26">
        <v>19</v>
      </c>
      <c r="K6" s="26">
        <v>10</v>
      </c>
      <c r="L6" s="40">
        <v>10</v>
      </c>
      <c r="M6" s="41">
        <f t="shared" si="0"/>
        <v>92</v>
      </c>
      <c r="N6" s="43" t="s">
        <v>19</v>
      </c>
    </row>
    <row r="7" s="4" customFormat="1" ht="36.75" customHeight="1" spans="1:14">
      <c r="A7" s="26">
        <v>3</v>
      </c>
      <c r="B7" s="26" t="s">
        <v>20</v>
      </c>
      <c r="C7" s="26">
        <v>57</v>
      </c>
      <c r="D7" s="26">
        <f t="shared" si="1"/>
        <v>17.1</v>
      </c>
      <c r="E7" s="26">
        <f t="shared" si="2"/>
        <v>18</v>
      </c>
      <c r="F7" s="27">
        <v>4860</v>
      </c>
      <c r="G7" s="27">
        <v>10</v>
      </c>
      <c r="H7" s="26">
        <v>29</v>
      </c>
      <c r="I7" s="26">
        <v>20</v>
      </c>
      <c r="J7" s="26">
        <v>15</v>
      </c>
      <c r="K7" s="26">
        <v>10</v>
      </c>
      <c r="L7" s="40">
        <v>8</v>
      </c>
      <c r="M7" s="41">
        <f t="shared" si="0"/>
        <v>92</v>
      </c>
      <c r="N7" s="42" t="s">
        <v>21</v>
      </c>
    </row>
    <row r="8" s="4" customFormat="1" ht="36.75" customHeight="1" spans="1:14">
      <c r="A8" s="26">
        <v>4</v>
      </c>
      <c r="B8" s="26" t="s">
        <v>22</v>
      </c>
      <c r="C8" s="26">
        <v>7</v>
      </c>
      <c r="D8" s="26">
        <f t="shared" si="1"/>
        <v>2.1</v>
      </c>
      <c r="E8" s="26">
        <f t="shared" si="2"/>
        <v>3</v>
      </c>
      <c r="F8" s="27">
        <v>1363</v>
      </c>
      <c r="G8" s="27">
        <v>7</v>
      </c>
      <c r="H8" s="26">
        <v>30</v>
      </c>
      <c r="I8" s="26">
        <v>20</v>
      </c>
      <c r="J8" s="26">
        <v>14</v>
      </c>
      <c r="K8" s="40">
        <v>10</v>
      </c>
      <c r="L8" s="40">
        <v>10</v>
      </c>
      <c r="M8" s="41">
        <f t="shared" si="0"/>
        <v>91</v>
      </c>
      <c r="N8" s="42" t="s">
        <v>23</v>
      </c>
    </row>
    <row r="9" s="4" customFormat="1" ht="36.75" customHeight="1" spans="1:14">
      <c r="A9" s="26">
        <v>5</v>
      </c>
      <c r="B9" s="26" t="s">
        <v>24</v>
      </c>
      <c r="C9" s="26">
        <v>49</v>
      </c>
      <c r="D9" s="26">
        <f t="shared" si="1"/>
        <v>14.7</v>
      </c>
      <c r="E9" s="26">
        <f t="shared" si="2"/>
        <v>15</v>
      </c>
      <c r="F9" s="27">
        <v>3581</v>
      </c>
      <c r="G9" s="27">
        <v>9</v>
      </c>
      <c r="H9" s="26">
        <v>28</v>
      </c>
      <c r="I9" s="26">
        <v>19</v>
      </c>
      <c r="J9" s="26">
        <v>15</v>
      </c>
      <c r="K9" s="40">
        <v>10</v>
      </c>
      <c r="L9" s="40">
        <v>10</v>
      </c>
      <c r="M9" s="41">
        <f t="shared" si="0"/>
        <v>91</v>
      </c>
      <c r="N9" s="42" t="s">
        <v>25</v>
      </c>
    </row>
    <row r="10" s="4" customFormat="1" ht="36.75" customHeight="1" spans="1:14">
      <c r="A10" s="26">
        <v>6</v>
      </c>
      <c r="B10" s="26" t="s">
        <v>26</v>
      </c>
      <c r="C10" s="26">
        <v>14</v>
      </c>
      <c r="D10" s="26">
        <f t="shared" si="1"/>
        <v>4.2</v>
      </c>
      <c r="E10" s="26">
        <f t="shared" si="2"/>
        <v>5</v>
      </c>
      <c r="F10" s="27">
        <v>2285</v>
      </c>
      <c r="G10" s="27">
        <v>7</v>
      </c>
      <c r="H10" s="26">
        <v>30</v>
      </c>
      <c r="I10" s="26">
        <v>20</v>
      </c>
      <c r="J10" s="26">
        <v>14</v>
      </c>
      <c r="K10" s="40">
        <v>10</v>
      </c>
      <c r="L10" s="40">
        <v>9</v>
      </c>
      <c r="M10" s="41">
        <f t="shared" si="0"/>
        <v>90</v>
      </c>
      <c r="N10" s="42" t="s">
        <v>27</v>
      </c>
    </row>
    <row r="11" s="4" customFormat="1" ht="36.75" customHeight="1" spans="1:14">
      <c r="A11" s="26">
        <v>7</v>
      </c>
      <c r="B11" s="26" t="s">
        <v>28</v>
      </c>
      <c r="C11" s="26">
        <v>13</v>
      </c>
      <c r="D11" s="26">
        <f t="shared" si="1"/>
        <v>3.9</v>
      </c>
      <c r="E11" s="26">
        <f t="shared" si="2"/>
        <v>4</v>
      </c>
      <c r="F11" s="27">
        <v>522</v>
      </c>
      <c r="G11" s="27">
        <v>5</v>
      </c>
      <c r="H11" s="26">
        <v>30</v>
      </c>
      <c r="I11" s="26">
        <v>20</v>
      </c>
      <c r="J11" s="26">
        <v>19</v>
      </c>
      <c r="K11" s="44">
        <v>10</v>
      </c>
      <c r="L11" s="44">
        <v>5</v>
      </c>
      <c r="M11" s="41">
        <f t="shared" si="0"/>
        <v>89</v>
      </c>
      <c r="N11" s="45" t="s">
        <v>29</v>
      </c>
    </row>
    <row r="12" s="4" customFormat="1" ht="36.75" customHeight="1" spans="1:14">
      <c r="A12" s="28">
        <v>8</v>
      </c>
      <c r="B12" s="28" t="s">
        <v>30</v>
      </c>
      <c r="C12" s="28">
        <v>20</v>
      </c>
      <c r="D12" s="28">
        <f>C12*0.2</f>
        <v>4</v>
      </c>
      <c r="E12" s="28">
        <f t="shared" si="2"/>
        <v>4</v>
      </c>
      <c r="F12" s="29">
        <v>404237</v>
      </c>
      <c r="G12" s="29">
        <v>10</v>
      </c>
      <c r="H12" s="28">
        <v>29</v>
      </c>
      <c r="I12" s="28">
        <v>18</v>
      </c>
      <c r="J12" s="28">
        <v>16</v>
      </c>
      <c r="K12" s="46">
        <v>9</v>
      </c>
      <c r="L12" s="46">
        <v>6</v>
      </c>
      <c r="M12" s="47">
        <f t="shared" si="0"/>
        <v>88</v>
      </c>
      <c r="N12" s="48" t="s">
        <v>31</v>
      </c>
    </row>
    <row r="13" s="4" customFormat="1" ht="36.75" customHeight="1" spans="1:14">
      <c r="A13" s="28">
        <v>9</v>
      </c>
      <c r="B13" s="28" t="s">
        <v>32</v>
      </c>
      <c r="C13" s="28">
        <v>4</v>
      </c>
      <c r="D13" s="28">
        <f>C13*0.2</f>
        <v>0.8</v>
      </c>
      <c r="E13" s="28">
        <f t="shared" si="2"/>
        <v>1</v>
      </c>
      <c r="F13" s="29">
        <v>47</v>
      </c>
      <c r="G13" s="29">
        <v>1</v>
      </c>
      <c r="H13" s="28">
        <v>30</v>
      </c>
      <c r="I13" s="28">
        <v>20</v>
      </c>
      <c r="J13" s="28">
        <v>17</v>
      </c>
      <c r="K13" s="28">
        <v>10</v>
      </c>
      <c r="L13" s="46">
        <v>9</v>
      </c>
      <c r="M13" s="47">
        <f t="shared" si="0"/>
        <v>87</v>
      </c>
      <c r="N13" s="49" t="s">
        <v>33</v>
      </c>
    </row>
    <row r="14" s="4" customFormat="1" ht="36.75" customHeight="1" spans="1:14">
      <c r="A14" s="28">
        <v>10</v>
      </c>
      <c r="B14" s="28" t="s">
        <v>34</v>
      </c>
      <c r="C14" s="28">
        <v>15</v>
      </c>
      <c r="D14" s="28">
        <f>C14*0.2</f>
        <v>3</v>
      </c>
      <c r="E14" s="28">
        <f t="shared" si="2"/>
        <v>3</v>
      </c>
      <c r="F14" s="29">
        <v>11625</v>
      </c>
      <c r="G14" s="29">
        <v>10</v>
      </c>
      <c r="H14" s="28">
        <v>29</v>
      </c>
      <c r="I14" s="28">
        <v>19</v>
      </c>
      <c r="J14" s="28">
        <v>17</v>
      </c>
      <c r="K14" s="46">
        <v>10</v>
      </c>
      <c r="L14" s="46">
        <v>1</v>
      </c>
      <c r="M14" s="47">
        <f t="shared" si="0"/>
        <v>86</v>
      </c>
      <c r="N14" s="48" t="s">
        <v>35</v>
      </c>
    </row>
    <row r="15" s="4" customFormat="1" ht="36.75" customHeight="1" spans="1:14">
      <c r="A15" s="28">
        <v>11</v>
      </c>
      <c r="B15" s="28" t="s">
        <v>36</v>
      </c>
      <c r="C15" s="28">
        <v>40</v>
      </c>
      <c r="D15" s="28">
        <f>C15*0.2</f>
        <v>8</v>
      </c>
      <c r="E15" s="28">
        <f t="shared" si="2"/>
        <v>8</v>
      </c>
      <c r="F15" s="29">
        <v>2606</v>
      </c>
      <c r="G15" s="29">
        <v>8</v>
      </c>
      <c r="H15" s="28">
        <v>29</v>
      </c>
      <c r="I15" s="28">
        <v>19</v>
      </c>
      <c r="J15" s="28">
        <v>15</v>
      </c>
      <c r="K15" s="46">
        <v>10</v>
      </c>
      <c r="L15" s="46">
        <v>4</v>
      </c>
      <c r="M15" s="47">
        <f t="shared" si="0"/>
        <v>85</v>
      </c>
      <c r="N15" s="48" t="s">
        <v>37</v>
      </c>
    </row>
    <row r="16" s="4" customFormat="1" ht="36.75" customHeight="1" spans="1:14">
      <c r="A16" s="28">
        <v>12</v>
      </c>
      <c r="B16" s="28" t="s">
        <v>38</v>
      </c>
      <c r="C16" s="28">
        <v>7</v>
      </c>
      <c r="D16" s="28">
        <f>C16*0.2</f>
        <v>1.4</v>
      </c>
      <c r="E16" s="28">
        <f t="shared" si="2"/>
        <v>2</v>
      </c>
      <c r="F16" s="29">
        <v>271</v>
      </c>
      <c r="G16" s="29">
        <v>4</v>
      </c>
      <c r="H16" s="28">
        <v>30</v>
      </c>
      <c r="I16" s="28">
        <v>20</v>
      </c>
      <c r="J16" s="28">
        <v>14</v>
      </c>
      <c r="K16" s="46">
        <v>10</v>
      </c>
      <c r="L16" s="46">
        <v>7</v>
      </c>
      <c r="M16" s="47">
        <f t="shared" si="0"/>
        <v>85</v>
      </c>
      <c r="N16" s="48" t="s">
        <v>39</v>
      </c>
    </row>
    <row r="17" s="4" customFormat="1" ht="36.75" customHeight="1" spans="1:14">
      <c r="A17" s="28">
        <v>13</v>
      </c>
      <c r="B17" s="28" t="s">
        <v>40</v>
      </c>
      <c r="C17" s="28">
        <v>14</v>
      </c>
      <c r="D17" s="28">
        <f>C17*0.2</f>
        <v>2.8</v>
      </c>
      <c r="E17" s="28">
        <f t="shared" si="2"/>
        <v>3</v>
      </c>
      <c r="F17" s="29">
        <v>22883</v>
      </c>
      <c r="G17" s="29">
        <v>10</v>
      </c>
      <c r="H17" s="28">
        <v>27</v>
      </c>
      <c r="I17" s="28">
        <v>18</v>
      </c>
      <c r="J17" s="28">
        <v>19</v>
      </c>
      <c r="K17" s="46">
        <v>7</v>
      </c>
      <c r="L17" s="46">
        <v>4</v>
      </c>
      <c r="M17" s="47">
        <f t="shared" si="0"/>
        <v>85</v>
      </c>
      <c r="N17" s="48" t="s">
        <v>41</v>
      </c>
    </row>
    <row r="18" s="4" customFormat="1" ht="36.75" customHeight="1" spans="1:14">
      <c r="A18" s="28">
        <v>14</v>
      </c>
      <c r="B18" s="28" t="s">
        <v>42</v>
      </c>
      <c r="C18" s="28">
        <v>3</v>
      </c>
      <c r="D18" s="28">
        <f>C18*0.2</f>
        <v>0.6</v>
      </c>
      <c r="E18" s="28">
        <f t="shared" si="2"/>
        <v>1</v>
      </c>
      <c r="F18" s="29">
        <v>39</v>
      </c>
      <c r="G18" s="29">
        <v>1</v>
      </c>
      <c r="H18" s="28">
        <v>30</v>
      </c>
      <c r="I18" s="28">
        <v>20</v>
      </c>
      <c r="J18" s="28">
        <v>18</v>
      </c>
      <c r="K18" s="46">
        <v>10</v>
      </c>
      <c r="L18" s="46">
        <v>5</v>
      </c>
      <c r="M18" s="47">
        <f t="shared" si="0"/>
        <v>84</v>
      </c>
      <c r="N18" s="48" t="s">
        <v>43</v>
      </c>
    </row>
    <row r="19" s="4" customFormat="1" ht="36.75" customHeight="1" spans="1:14">
      <c r="A19" s="30">
        <v>15</v>
      </c>
      <c r="B19" s="30" t="s">
        <v>44</v>
      </c>
      <c r="C19" s="30">
        <v>10</v>
      </c>
      <c r="D19" s="30">
        <f>C19*0.1</f>
        <v>1</v>
      </c>
      <c r="E19" s="30">
        <f t="shared" si="2"/>
        <v>1</v>
      </c>
      <c r="F19" s="31">
        <v>266</v>
      </c>
      <c r="G19" s="31">
        <v>3</v>
      </c>
      <c r="H19" s="30">
        <v>29</v>
      </c>
      <c r="I19" s="30">
        <v>20</v>
      </c>
      <c r="J19" s="30">
        <v>13</v>
      </c>
      <c r="K19" s="50">
        <v>10</v>
      </c>
      <c r="L19" s="50">
        <v>8</v>
      </c>
      <c r="M19" s="51">
        <f t="shared" si="0"/>
        <v>83</v>
      </c>
      <c r="N19" s="52" t="s">
        <v>45</v>
      </c>
    </row>
    <row r="20" s="4" customFormat="1" ht="36.75" customHeight="1" spans="1:14">
      <c r="A20" s="30">
        <v>16</v>
      </c>
      <c r="B20" s="30" t="s">
        <v>46</v>
      </c>
      <c r="C20" s="30">
        <v>18</v>
      </c>
      <c r="D20" s="30">
        <f t="shared" ref="D20:D26" si="3">C20*0.1</f>
        <v>1.8</v>
      </c>
      <c r="E20" s="30">
        <f t="shared" si="2"/>
        <v>2</v>
      </c>
      <c r="F20" s="31">
        <v>852</v>
      </c>
      <c r="G20" s="31">
        <v>6</v>
      </c>
      <c r="H20" s="30">
        <v>29</v>
      </c>
      <c r="I20" s="30">
        <v>19</v>
      </c>
      <c r="J20" s="30">
        <v>13</v>
      </c>
      <c r="K20" s="50">
        <v>9</v>
      </c>
      <c r="L20" s="50">
        <v>7</v>
      </c>
      <c r="M20" s="51">
        <f t="shared" si="0"/>
        <v>83</v>
      </c>
      <c r="N20" s="52" t="s">
        <v>47</v>
      </c>
    </row>
    <row r="21" s="4" customFormat="1" ht="36.75" customHeight="1" spans="1:14">
      <c r="A21" s="30">
        <v>17</v>
      </c>
      <c r="B21" s="30" t="s">
        <v>48</v>
      </c>
      <c r="C21" s="30">
        <v>6</v>
      </c>
      <c r="D21" s="30">
        <f t="shared" si="3"/>
        <v>0.6</v>
      </c>
      <c r="E21" s="30">
        <f t="shared" si="2"/>
        <v>1</v>
      </c>
      <c r="F21" s="31">
        <v>107</v>
      </c>
      <c r="G21" s="31">
        <v>2</v>
      </c>
      <c r="H21" s="30">
        <v>30</v>
      </c>
      <c r="I21" s="30">
        <v>19</v>
      </c>
      <c r="J21" s="30">
        <v>16</v>
      </c>
      <c r="K21" s="50">
        <v>10</v>
      </c>
      <c r="L21" s="50">
        <v>2</v>
      </c>
      <c r="M21" s="51">
        <f t="shared" si="0"/>
        <v>79</v>
      </c>
      <c r="N21" s="52" t="s">
        <v>49</v>
      </c>
    </row>
    <row r="22" s="4" customFormat="1" ht="36.75" customHeight="1" spans="1:14">
      <c r="A22" s="30">
        <v>18</v>
      </c>
      <c r="B22" s="30" t="s">
        <v>50</v>
      </c>
      <c r="C22" s="30">
        <v>3</v>
      </c>
      <c r="D22" s="30">
        <f t="shared" si="3"/>
        <v>0.3</v>
      </c>
      <c r="E22" s="30">
        <f t="shared" si="2"/>
        <v>1</v>
      </c>
      <c r="F22" s="31">
        <v>55</v>
      </c>
      <c r="G22" s="31">
        <v>2</v>
      </c>
      <c r="H22" s="30">
        <v>27</v>
      </c>
      <c r="I22" s="30">
        <v>20</v>
      </c>
      <c r="J22" s="30">
        <v>18</v>
      </c>
      <c r="K22" s="50">
        <v>10</v>
      </c>
      <c r="L22" s="50">
        <v>2</v>
      </c>
      <c r="M22" s="51">
        <f t="shared" si="0"/>
        <v>79</v>
      </c>
      <c r="N22" s="52" t="s">
        <v>51</v>
      </c>
    </row>
    <row r="23" s="4" customFormat="1" ht="36.75" customHeight="1" spans="1:14">
      <c r="A23" s="30">
        <v>19</v>
      </c>
      <c r="B23" s="30" t="s">
        <v>52</v>
      </c>
      <c r="C23" s="30">
        <v>23</v>
      </c>
      <c r="D23" s="30">
        <f t="shared" si="3"/>
        <v>2.3</v>
      </c>
      <c r="E23" s="30">
        <f t="shared" si="2"/>
        <v>3</v>
      </c>
      <c r="F23" s="31">
        <v>543</v>
      </c>
      <c r="G23" s="31">
        <v>5</v>
      </c>
      <c r="H23" s="30">
        <v>26</v>
      </c>
      <c r="I23" s="30">
        <v>19</v>
      </c>
      <c r="J23" s="30">
        <v>12</v>
      </c>
      <c r="K23" s="50">
        <v>10</v>
      </c>
      <c r="L23" s="50">
        <v>6</v>
      </c>
      <c r="M23" s="51">
        <f t="shared" si="0"/>
        <v>78</v>
      </c>
      <c r="N23" s="52" t="s">
        <v>53</v>
      </c>
    </row>
    <row r="24" s="4" customFormat="1" ht="36.75" customHeight="1" spans="1:14">
      <c r="A24" s="30">
        <v>20</v>
      </c>
      <c r="B24" s="30" t="s">
        <v>54</v>
      </c>
      <c r="C24" s="30">
        <v>39</v>
      </c>
      <c r="D24" s="30">
        <f t="shared" si="3"/>
        <v>3.9</v>
      </c>
      <c r="E24" s="30">
        <f t="shared" si="2"/>
        <v>4</v>
      </c>
      <c r="F24" s="31">
        <v>2419</v>
      </c>
      <c r="G24" s="31">
        <v>8</v>
      </c>
      <c r="H24" s="30">
        <v>26</v>
      </c>
      <c r="I24" s="30">
        <v>17</v>
      </c>
      <c r="J24" s="30">
        <v>14</v>
      </c>
      <c r="K24" s="50">
        <v>10</v>
      </c>
      <c r="L24" s="50">
        <v>3</v>
      </c>
      <c r="M24" s="51">
        <f t="shared" si="0"/>
        <v>78</v>
      </c>
      <c r="N24" s="52" t="s">
        <v>55</v>
      </c>
    </row>
    <row r="25" s="4" customFormat="1" ht="36.75" customHeight="1" spans="1:14">
      <c r="A25" s="30">
        <v>21</v>
      </c>
      <c r="B25" s="30" t="s">
        <v>56</v>
      </c>
      <c r="C25" s="30">
        <v>9</v>
      </c>
      <c r="D25" s="30">
        <f t="shared" si="3"/>
        <v>0.9</v>
      </c>
      <c r="E25" s="30">
        <f t="shared" si="2"/>
        <v>1</v>
      </c>
      <c r="F25" s="31">
        <v>752</v>
      </c>
      <c r="G25" s="31">
        <v>6</v>
      </c>
      <c r="H25" s="30">
        <v>25</v>
      </c>
      <c r="I25" s="30">
        <v>18</v>
      </c>
      <c r="J25" s="30">
        <v>15</v>
      </c>
      <c r="K25" s="50">
        <v>10</v>
      </c>
      <c r="L25" s="50">
        <v>3</v>
      </c>
      <c r="M25" s="51">
        <f t="shared" si="0"/>
        <v>77</v>
      </c>
      <c r="N25" s="52" t="s">
        <v>57</v>
      </c>
    </row>
    <row r="26" s="4" customFormat="1" ht="36.75" customHeight="1" spans="1:14">
      <c r="A26" s="30">
        <v>22</v>
      </c>
      <c r="B26" s="30" t="s">
        <v>58</v>
      </c>
      <c r="C26" s="30">
        <v>5</v>
      </c>
      <c r="D26" s="30">
        <f t="shared" si="3"/>
        <v>0.5</v>
      </c>
      <c r="E26" s="30">
        <f t="shared" si="2"/>
        <v>1</v>
      </c>
      <c r="F26" s="31">
        <v>418</v>
      </c>
      <c r="G26" s="31">
        <v>4</v>
      </c>
      <c r="H26" s="30">
        <v>27</v>
      </c>
      <c r="I26" s="30">
        <v>20</v>
      </c>
      <c r="J26" s="30">
        <v>14</v>
      </c>
      <c r="K26" s="50">
        <v>8</v>
      </c>
      <c r="L26" s="50">
        <v>1</v>
      </c>
      <c r="M26" s="51">
        <f t="shared" si="0"/>
        <v>74</v>
      </c>
      <c r="N26" s="52" t="s">
        <v>59</v>
      </c>
    </row>
    <row r="29" spans="5:5">
      <c r="E29" s="5">
        <f>SUM(E5:E28)</f>
        <v>97</v>
      </c>
    </row>
  </sheetData>
  <sortState ref="A5:N26">
    <sortCondition ref="M5:M26" descending="1"/>
  </sortState>
  <mergeCells count="11">
    <mergeCell ref="A1:N1"/>
    <mergeCell ref="H2:K2"/>
    <mergeCell ref="A2:A4"/>
    <mergeCell ref="B2:B4"/>
    <mergeCell ref="C2:C4"/>
    <mergeCell ref="E2:E4"/>
    <mergeCell ref="L2:L3"/>
    <mergeCell ref="M2:M4"/>
    <mergeCell ref="N2:N4"/>
    <mergeCell ref="O2:O4"/>
    <mergeCell ref="F2:G3"/>
  </mergeCells>
  <pageMargins left="0.700694444444445" right="0.700694444444445" top="0.751388888888889" bottom="0.751388888888889" header="0.298611111111111" footer="0.298611111111111"/>
  <pageSetup paperSize="8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部门资产管理情况打分表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Afei（张不惑）</cp:lastModifiedBy>
  <dcterms:created xsi:type="dcterms:W3CDTF">2015-06-05T18:19:00Z</dcterms:created>
  <cp:lastPrinted>2021-11-29T00:35:00Z</cp:lastPrinted>
  <dcterms:modified xsi:type="dcterms:W3CDTF">2022-05-24T02:38:12Z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A6F484C6FB414C38839D4D09E91D54CD</vt:lpwstr>
  </property>
</Properties>
</file>